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K\Desktop\"/>
    </mc:Choice>
  </mc:AlternateContent>
  <xr:revisionPtr revIDLastSave="0" documentId="13_ncr:1_{B7ED655B-6807-4905-A8BA-2D214F10D001}" xr6:coauthVersionLast="36" xr6:coauthVersionMax="36" xr10:uidLastSave="{00000000-0000-0000-0000-000000000000}"/>
  <bookViews>
    <workbookView xWindow="240" yWindow="195" windowWidth="20115" windowHeight="7875" xr2:uid="{00000000-000D-0000-FFFF-FFFF00000000}"/>
  </bookViews>
  <sheets>
    <sheet name="FERRING 2021 (RUS)" sheetId="1" r:id="rId1"/>
    <sheet name="FERRING 2022 (Eng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3" i="3" l="1"/>
  <c r="O35" i="1" l="1"/>
  <c r="K12" i="1"/>
  <c r="J12" i="1"/>
  <c r="O10" i="3"/>
  <c r="O11" i="3"/>
  <c r="O12" i="1" l="1"/>
  <c r="O13" i="1" l="1"/>
</calcChain>
</file>

<file path=xl/sharedStrings.xml><?xml version="1.0" encoding="utf-8"?>
<sst xmlns="http://schemas.openxmlformats.org/spreadsheetml/2006/main" count="160" uniqueCount="125">
  <si>
    <t>Таблица</t>
  </si>
  <si>
    <t>пункт 7.2 – подпункт 7.2.3</t>
  </si>
  <si>
    <t>Полное имя (Ф.И.О.)</t>
  </si>
  <si>
    <t>(подпункт 7.1.1)</t>
  </si>
  <si>
    <t>(пункт 7.3)</t>
  </si>
  <si>
    <t>Страна основного места осуществления деятельности</t>
  </si>
  <si>
    <t>(пункт 1.2)</t>
  </si>
  <si>
    <t xml:space="preserve">Юридический адрес основного места осуществления деятельности </t>
  </si>
  <si>
    <t>Уникальный идентификационный номер</t>
  </si>
  <si>
    <t>ФАКУЛЬТАТИВНО</t>
  </si>
  <si>
    <t xml:space="preserve">Пожертвования и гранты, осуществляемые в пользу организаций здравоохранения </t>
  </si>
  <si>
    <t>(подпункт 7.3.2)</t>
  </si>
  <si>
    <t>ИТОГОВАЯ ОБЩАЯ СУММА</t>
  </si>
  <si>
    <t>Спонсорские соглашения с организациями здравоохранения или с третьими лицами, привлеченными организацией здравоохранения для целей организации мероприятия</t>
  </si>
  <si>
    <t>Регистрационные взносы</t>
  </si>
  <si>
    <t>Проезд и проживание</t>
  </si>
  <si>
    <t>Платежи за оказание услуг и консультирование</t>
  </si>
  <si>
    <t>Расходы, связанные с договорами оказания услуг и консультирования, включая расходы на проезд и проживание, установленные в догворе</t>
  </si>
  <si>
    <t>Dr A</t>
  </si>
  <si>
    <t>не применяется</t>
  </si>
  <si>
    <t>Dr B</t>
  </si>
  <si>
    <t xml:space="preserve">т.д. </t>
  </si>
  <si>
    <t>ОРГАНИЗАЦИИ ЗДРАВООХРАНЕНИЯ (ОЗ)</t>
  </si>
  <si>
    <t>Исследования и разоаботуи</t>
  </si>
  <si>
    <t>СПЕЦИАЛЬСТЫ ЗДРАВООХРАНЕНИЯ</t>
  </si>
  <si>
    <r>
      <t xml:space="preserve">Специалисты здравоохранения (СЗ): </t>
    </r>
    <r>
      <rPr>
        <sz val="8"/>
        <color rgb="FF000000"/>
        <rFont val="Calibri"/>
        <family val="2"/>
        <charset val="204"/>
      </rPr>
      <t>место (город),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</si>
  <si>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t xml:space="preserve">Покрытие расходов, связанных с проведением мероприятий </t>
    </r>
    <r>
      <rPr>
        <i/>
        <sz val="8"/>
        <color rgb="FF000000"/>
        <rFont val="Calibri"/>
        <family val="2"/>
        <charset val="204"/>
      </rPr>
      <t>(подпункт 7.3.2)</t>
    </r>
  </si>
  <si>
    <r>
      <t>Платежи за оказание услуг и консультирование</t>
    </r>
    <r>
      <rPr>
        <i/>
        <sz val="8"/>
        <color rgb="FF000000"/>
        <rFont val="Calibri"/>
        <family val="2"/>
        <charset val="204"/>
      </rPr>
      <t xml:space="preserve"> (подпункты 7.3.2 и 7.3.3)</t>
    </r>
  </si>
  <si>
    <r>
      <t>Организации здравоохранения (ОЗ)</t>
    </r>
    <r>
      <rPr>
        <sz val="8"/>
        <color rgb="FF000000"/>
        <rFont val="Calibri"/>
        <family val="2"/>
        <charset val="204"/>
      </rPr>
      <t>:</t>
    </r>
    <r>
      <rPr>
        <b/>
        <sz val="8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место регистрации организации здравоохранения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</si>
  <si>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каждого отдельного СЗ (т.е. все передачи ценностей, осуществляемые в пользу каждого СЗ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 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</si>
  <si>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 xml:space="preserve">в случае, если информация не может быть раскрыта на индивидуальной основе на законных основаниях </t>
    </r>
  </si>
  <si>
    <r>
      <t xml:space="preserve">Общая сумма, относящаяся к передачам ценностей, осуществляемых в пользу таких получателей (СЗ)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</si>
  <si>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 xml:space="preserve">Количество получателей в абсолютном выражении </t>
    </r>
    <r>
      <rPr>
        <i/>
        <sz val="8"/>
        <color rgb="FF000000"/>
        <rFont val="Calibri"/>
        <family val="2"/>
        <charset val="204"/>
      </rPr>
      <t>(поименный список при необходимости) - подпункт 7.3.4</t>
    </r>
  </si>
  <si>
    <r>
      <t xml:space="preserve"> 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каждого отдельного СЗ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</si>
  <si>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</si>
  <si>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>в случае, если информация не может быть раскрыта на индивидуальной основе на законных основаниях</t>
    </r>
  </si>
  <si>
    <r>
      <t xml:space="preserve">Общая сумма, относящаяся к передачам ценностей, осуществляемых в пользу таких получателей (ОЗ)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</si>
  <si>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>f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каждой отдельной ОЗ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</si>
  <si>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Фонд поддержки противораковых организаций "Вместе против рака"</t>
  </si>
  <si>
    <t>115478, Каширское шоссе, д.24,стр.15</t>
  </si>
  <si>
    <t>AAAR</t>
  </si>
  <si>
    <t>Clause 7.2 – sub-clause 7.2.3</t>
  </si>
  <si>
    <t>HCPs</t>
  </si>
  <si>
    <t>HCOs</t>
  </si>
  <si>
    <t>N/A</t>
  </si>
  <si>
    <t>Appendix 2 – TEMPLATE</t>
  </si>
  <si>
    <t xml:space="preserve">Full Name </t>
  </si>
  <si>
    <t>(Sub-clause 7.1.1)</t>
  </si>
  <si>
    <r>
      <t xml:space="preserve">HCPs: </t>
    </r>
    <r>
      <rPr>
        <sz val="5"/>
        <color rgb="FF000000"/>
        <rFont val="Calibri"/>
        <family val="2"/>
        <charset val="204"/>
      </rPr>
      <t xml:space="preserve">City of Principal Practice </t>
    </r>
  </si>
  <si>
    <r>
      <t>HCO</t>
    </r>
    <r>
      <rPr>
        <b/>
        <sz val="5"/>
        <color rgb="FF000000"/>
        <rFont val="Calibri"/>
        <family val="2"/>
        <charset val="204"/>
      </rPr>
      <t xml:space="preserve">s: </t>
    </r>
    <r>
      <rPr>
        <sz val="5"/>
        <color rgb="FF000000"/>
        <rFont val="Calibri"/>
        <family val="2"/>
        <charset val="204"/>
      </rPr>
      <t>city where registered</t>
    </r>
  </si>
  <si>
    <t>(Clause 7.3)</t>
  </si>
  <si>
    <t>Country of Principal Practice</t>
  </si>
  <si>
    <t>(Clause 1.2)</t>
  </si>
  <si>
    <t>Principal Practice Address</t>
  </si>
  <si>
    <t xml:space="preserve">Unique country local identifier </t>
  </si>
  <si>
    <t>OPTIONAL</t>
  </si>
  <si>
    <t>Donations and Grants to HCOs</t>
  </si>
  <si>
    <t>(clause 7.3.2)</t>
  </si>
  <si>
    <r>
      <t xml:space="preserve">Contribution to costs of Events </t>
    </r>
    <r>
      <rPr>
        <i/>
        <sz val="5"/>
        <color rgb="FF000000"/>
        <rFont val="Calibri"/>
        <family val="2"/>
        <charset val="204"/>
      </rPr>
      <t>(Sub-clause 7.3.2)</t>
    </r>
  </si>
  <si>
    <t xml:space="preserve">Fee for service and consultancy </t>
  </si>
  <si>
    <t>(Sub-clause 7.3.2 &amp; 7.3.3)</t>
  </si>
  <si>
    <t>TOTAL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</si>
  <si>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</si>
  <si>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</si>
  <si>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</si>
  <si>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</si>
  <si>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</si>
  <si>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t>INDIVIDUAL NAMED DUSCLOSURE – one line per HCP (i.e. all transfers during a year for an individual HCP will be summed up: itemization should be available for the individual Recipient or public authorities' consultation only, as appropriate)</t>
  </si>
  <si>
    <t>etc.</t>
  </si>
  <si>
    <r>
      <t xml:space="preserve">OTHER, NOT INCLUDED ABOVE - </t>
    </r>
    <r>
      <rPr>
        <i/>
        <sz val="5"/>
        <color rgb="FFFF0000"/>
        <rFont val="Calibri"/>
        <family val="2"/>
        <charset val="204"/>
      </rPr>
      <t>where information cannot be disclosed on an individual basis for legal reasons</t>
    </r>
  </si>
  <si>
    <r>
      <t xml:space="preserve">Aggregate amount attributable to transfers of value to such Recipients </t>
    </r>
    <r>
      <rPr>
        <sz val="5"/>
        <color rgb="FF000000"/>
        <rFont val="Calibri"/>
        <family val="2"/>
        <charset val="204"/>
      </rPr>
      <t xml:space="preserve">– </t>
    </r>
    <r>
      <rPr>
        <i/>
        <sz val="5"/>
        <color rgb="FF000000"/>
        <rFont val="Calibri"/>
        <family val="2"/>
        <charset val="204"/>
      </rPr>
      <t>Sub-clause 7.3.4</t>
    </r>
  </si>
  <si>
    <r>
      <t xml:space="preserve">Number of Recipients </t>
    </r>
    <r>
      <rPr>
        <i/>
        <sz val="5"/>
        <color rgb="FF000000"/>
        <rFont val="Calibri"/>
        <family val="2"/>
        <charset val="204"/>
      </rPr>
      <t>(named list, where appropriate) - Sub-clause 7.3.4</t>
    </r>
  </si>
  <si>
    <t>ToV re R&amp;D as defined</t>
  </si>
  <si>
    <t xml:space="preserve"> Ассоциация акушерских анестезиологов - реаниматологов (АААР) </t>
  </si>
  <si>
    <t>РОСМП ОО</t>
  </si>
  <si>
    <t>Санкт-Петербург г, ул.Предпортовая, д.10, к.А,</t>
  </si>
  <si>
    <t>ДОНСКАЯ ГАСТРОЭНТЕРОЛОГИЯ ФОНД</t>
  </si>
  <si>
    <t>344082 Ростов-на-Дону, пер. Халтуринский 65А</t>
  </si>
  <si>
    <t>МЕДИЦИНСКАЯ ПРАКТИКА АНО</t>
  </si>
  <si>
    <t>107031 Москва, ул. Рождественка 5/7 стр.2</t>
  </si>
  <si>
    <t>МОО ИНТЕРНЕТ ФОРУМ УРОЛОГОВ</t>
  </si>
  <si>
    <t>115191, город Москва, ул.Тульская М., д.57, стр.1</t>
  </si>
  <si>
    <t>ОГИГ С-З МОО</t>
  </si>
  <si>
    <t>РОССИЙСКОЕ ОБЩЕСТВО ОНКОУРОЛОГОВ ООО</t>
  </si>
  <si>
    <t>ЦОКГГП ЧУ</t>
  </si>
  <si>
    <r>
      <t xml:space="preserve"> </t>
    </r>
    <r>
      <rPr>
        <b/>
        <i/>
        <sz val="9"/>
        <color rgb="FF000000"/>
        <rFont val="Calibri"/>
        <family val="2"/>
        <charset val="204"/>
      </rPr>
      <t>% of total transfers of value to individual HCPs</t>
    </r>
    <r>
      <rPr>
        <i/>
        <sz val="9"/>
        <color rgb="FF000000"/>
        <rFont val="Calibri"/>
        <family val="2"/>
        <charset val="204"/>
      </rPr>
      <t xml:space="preserve"> - Sub-clause 7.3.4</t>
    </r>
  </si>
  <si>
    <t>355012, РФ, Ставропольский край, г. Ставрополь, ул. Комсомольская, 65 А</t>
  </si>
  <si>
    <t xml:space="preserve">119106 СПб, линия 24-я В.О. д 3/7 литер В.  </t>
  </si>
  <si>
    <t>CENTER FOR EDUCATIONAL AND CLINICAL GASTROENTEROLOGY, HEPATOLOGY AND PANCREATOLOGY</t>
  </si>
  <si>
    <t>Russian Society of Emergency Medicine</t>
  </si>
  <si>
    <t>DON GASTROENTEROLOGY FOUNDATION</t>
  </si>
  <si>
    <t>Foundation for Support of Anti-Cancer Organizations "Together Against Cancer"</t>
  </si>
  <si>
    <t>Ассоциация «Эндоскопическое общество «РЭндО»</t>
  </si>
  <si>
    <t>194100, Санкт-Петербург, Литовская ул. д.2</t>
  </si>
  <si>
    <t>119415, г. Москва, проспект Вернадского, д.41, стр.1, офис № 545</t>
  </si>
  <si>
    <t>КРОО "Ассоциация акушерских гинекологов"</t>
  </si>
  <si>
    <t>650066 Кемерово, пр. Октябрьский д.22</t>
  </si>
  <si>
    <t>Ассоциация колопроктологов России</t>
  </si>
  <si>
    <t xml:space="preserve">123154 Москва, Саляма Адиля, д 2 </t>
  </si>
  <si>
    <t>НПО МЕД</t>
  </si>
  <si>
    <t>117218 Москва ул.Кедрова д.14 корп 1</t>
  </si>
  <si>
    <t>ООО РОСКР</t>
  </si>
  <si>
    <t xml:space="preserve">115478 Москва, Каширское шоссе, д 24 стр 15 </t>
  </si>
  <si>
    <t>117105 Москва, Варшавское ш, дом 1, строение 17</t>
  </si>
  <si>
    <t>ПЕТЕРБУРГСКИЙ СОЮЗ ВРАЧЕЙ</t>
  </si>
  <si>
    <t>190005, Санкт-Петербург, Московский пр., д. 25/1</t>
  </si>
  <si>
    <t>ФГБУ "НЦЭСМП"</t>
  </si>
  <si>
    <t>127157 Москва, Петровский бульвар д 8 стр 2</t>
  </si>
  <si>
    <t>ЦЕНТР РАЗВИТИЯ НАУКОЕМКИХ ТЕХНОЛОГИЙ ООО</t>
  </si>
  <si>
    <t>350040, г. Краснодар, ул. Ким,155,</t>
  </si>
  <si>
    <t>ЦЭККМП МИНЗДРАВА РОССИИ ФГБУ</t>
  </si>
  <si>
    <t xml:space="preserve">109028, Москва, Хохловский переулок, д.10 стр 5 </t>
  </si>
  <si>
    <t>Association of Obstetric Gynecologists</t>
  </si>
  <si>
    <t>Association of Coloproctologists of Russia</t>
  </si>
  <si>
    <t>Association "Endoscopic Society "RendA"</t>
  </si>
  <si>
    <t>Medical Practice</t>
  </si>
  <si>
    <t>PETERSBURG UNION OF PHYSICIANS</t>
  </si>
  <si>
    <t>Center for Expertise and Quality Control of Medical Care of the Russian Ministry of Health</t>
  </si>
  <si>
    <t>INTERREGIONAL PUBLIC ORGANIZATION IN THE FIELD OF DEVELOPMENT OF MEDICINE "SOCIETY OF GASTROENTEROLOGISTS AND HEPATOLOGISTS "NORTH-WEST"</t>
  </si>
  <si>
    <t>Russian Society of Colorectal Cancer Specialists</t>
  </si>
  <si>
    <t>RUSSIAN SOCIETY OF ONCOUROLOGISTS</t>
  </si>
  <si>
    <t>INTERNET FORUM OF UROLOGISTS</t>
  </si>
  <si>
    <t>CENTER FOR THE DEVELOPMENT OF SCIENTIFIC TECHNOLOGIES</t>
  </si>
  <si>
    <t>NPO MED</t>
  </si>
  <si>
    <t>Scientific Center for Expertise of Medicinal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</si>
</sst>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i/>
      <sz val="8"/>
      <color rgb="FFFFFFFF"/>
      <name val="Calibri"/>
      <family val="2"/>
      <charset val="204"/>
    </font>
    <font>
      <i/>
      <sz val="8"/>
      <color rgb="FFFFFFFF"/>
      <name val="Calibri"/>
      <family val="2"/>
      <charset val="204"/>
    </font>
    <font>
      <i/>
      <sz val="8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sz val="8"/>
      <color rgb="FF000000"/>
      <name val="Courier New"/>
      <family val="3"/>
      <charset val="204"/>
    </font>
    <font>
      <b/>
      <sz val="5"/>
      <color rgb="FF000000"/>
      <name val="Calibri"/>
      <family val="2"/>
      <charset val="204"/>
    </font>
    <font>
      <sz val="5"/>
      <color rgb="FF000000"/>
      <name val="Calibri"/>
      <family val="2"/>
      <charset val="204"/>
    </font>
    <font>
      <i/>
      <sz val="5"/>
      <color rgb="FF000000"/>
      <name val="Calibri"/>
      <family val="2"/>
      <charset val="204"/>
    </font>
    <font>
      <i/>
      <sz val="5"/>
      <color rgb="FFFF0000"/>
      <name val="Calibri"/>
      <family val="2"/>
      <charset val="204"/>
    </font>
    <font>
      <sz val="8"/>
      <color theme="1" tint="4.9989318521683403E-2"/>
      <name val="Calibri"/>
      <family val="2"/>
      <charset val="204"/>
    </font>
    <font>
      <sz val="8"/>
      <color theme="1" tint="4.9989318521683403E-2"/>
      <name val="Courier New"/>
      <family val="3"/>
      <charset val="204"/>
    </font>
    <font>
      <sz val="8"/>
      <color theme="1" tint="4.9989318521683403E-2"/>
      <name val="Calibri"/>
      <family val="2"/>
      <charset val="204"/>
      <scheme val="minor"/>
    </font>
    <font>
      <i/>
      <sz val="8"/>
      <color theme="1" tint="4.9989318521683403E-2"/>
      <name val="Calibri"/>
      <family val="2"/>
      <charset val="204"/>
    </font>
    <font>
      <sz val="8"/>
      <color theme="1"/>
      <name val="Courier New"/>
      <family val="3"/>
      <charset val="204"/>
    </font>
    <font>
      <i/>
      <sz val="8"/>
      <color theme="1"/>
      <name val="Calibri"/>
      <family val="2"/>
      <charset val="204"/>
      <scheme val="minor"/>
    </font>
    <font>
      <b/>
      <i/>
      <sz val="9"/>
      <color rgb="FFFFFFFF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8"/>
      <name val="Calibri"/>
      <family val="2"/>
      <charset val="204"/>
    </font>
    <font>
      <sz val="8"/>
      <name val="Courier New"/>
      <family val="3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9" fontId="8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4" fontId="21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20" fillId="9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21" fillId="9" borderId="1" xfId="1" applyFont="1" applyFill="1" applyBorder="1" applyAlignment="1">
      <alignment horizontal="center" vertical="center" wrapText="1"/>
    </xf>
    <xf numFmtId="164" fontId="21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4" fontId="20" fillId="0" borderId="1" xfId="1" applyFont="1" applyFill="1" applyBorder="1" applyAlignment="1">
      <alignment horizontal="center" vertical="center" wrapText="1"/>
    </xf>
    <xf numFmtId="0" fontId="20" fillId="0" borderId="0" xfId="0" applyFont="1" applyFill="1"/>
    <xf numFmtId="0" fontId="27" fillId="9" borderId="1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164" fontId="29" fillId="9" borderId="1" xfId="1" applyFont="1" applyFill="1" applyBorder="1" applyAlignment="1">
      <alignment horizontal="center" vertical="center" wrapText="1"/>
    </xf>
    <xf numFmtId="0" fontId="29" fillId="9" borderId="0" xfId="0" applyFont="1" applyFill="1"/>
    <xf numFmtId="0" fontId="18" fillId="9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20" fillId="9" borderId="0" xfId="0" applyFont="1" applyFill="1"/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 textRotation="90" wrapText="1"/>
    </xf>
    <xf numFmtId="0" fontId="24" fillId="4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78" zoomScaleNormal="78" workbookViewId="0">
      <selection activeCell="F20" sqref="F19:F20"/>
    </sheetView>
  </sheetViews>
  <sheetFormatPr defaultColWidth="9.140625" defaultRowHeight="11.25" x14ac:dyDescent="0.2"/>
  <cols>
    <col min="1" max="1" width="4.42578125" style="1" customWidth="1"/>
    <col min="2" max="2" width="6.5703125" style="1" customWidth="1"/>
    <col min="3" max="3" width="52.5703125" style="1" customWidth="1"/>
    <col min="4" max="4" width="61" style="1" bestFit="1" customWidth="1"/>
    <col min="5" max="6" width="6" style="1" customWidth="1"/>
    <col min="7" max="15" width="19" style="1" customWidth="1"/>
    <col min="16" max="16384" width="9.140625" style="1"/>
  </cols>
  <sheetData>
    <row r="1" spans="1:15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33.75" customHeight="1" x14ac:dyDescent="0.2">
      <c r="A3" s="63"/>
      <c r="B3" s="63"/>
      <c r="C3" s="2" t="s">
        <v>2</v>
      </c>
      <c r="D3" s="3" t="s">
        <v>25</v>
      </c>
      <c r="E3" s="2" t="s">
        <v>5</v>
      </c>
      <c r="F3" s="2" t="s">
        <v>7</v>
      </c>
      <c r="G3" s="4" t="s">
        <v>8</v>
      </c>
      <c r="H3" s="2" t="s">
        <v>10</v>
      </c>
      <c r="I3" s="64" t="s">
        <v>26</v>
      </c>
      <c r="J3" s="64"/>
      <c r="K3" s="64"/>
      <c r="L3" s="65" t="s">
        <v>27</v>
      </c>
      <c r="M3" s="65"/>
      <c r="N3" s="65"/>
      <c r="O3" s="3" t="s">
        <v>12</v>
      </c>
    </row>
    <row r="4" spans="1:15" ht="33.75" customHeight="1" x14ac:dyDescent="0.2">
      <c r="A4" s="63"/>
      <c r="B4" s="63"/>
      <c r="C4" s="5" t="s">
        <v>3</v>
      </c>
      <c r="D4" s="3"/>
      <c r="E4" s="5" t="s">
        <v>6</v>
      </c>
      <c r="F4" s="5" t="s">
        <v>4</v>
      </c>
      <c r="G4" s="6"/>
      <c r="H4" s="5" t="s">
        <v>11</v>
      </c>
      <c r="I4" s="64"/>
      <c r="J4" s="64"/>
      <c r="K4" s="64"/>
      <c r="L4" s="65"/>
      <c r="M4" s="65"/>
      <c r="N4" s="65"/>
      <c r="O4" s="5" t="s">
        <v>9</v>
      </c>
    </row>
    <row r="5" spans="1:15" ht="33.75" customHeight="1" x14ac:dyDescent="0.2">
      <c r="A5" s="63"/>
      <c r="B5" s="63"/>
      <c r="C5" s="7"/>
      <c r="D5" s="3" t="s">
        <v>28</v>
      </c>
      <c r="E5" s="7"/>
      <c r="F5" s="7"/>
      <c r="G5" s="5" t="s">
        <v>9</v>
      </c>
      <c r="H5" s="7"/>
      <c r="I5" s="64"/>
      <c r="J5" s="64"/>
      <c r="K5" s="64"/>
      <c r="L5" s="65"/>
      <c r="M5" s="65"/>
      <c r="N5" s="65"/>
      <c r="O5" s="8"/>
    </row>
    <row r="6" spans="1:15" ht="79.5" customHeight="1" x14ac:dyDescent="0.2">
      <c r="A6" s="63"/>
      <c r="B6" s="63"/>
      <c r="C6" s="7"/>
      <c r="D6" s="5" t="s">
        <v>4</v>
      </c>
      <c r="E6" s="7"/>
      <c r="F6" s="7"/>
      <c r="G6" s="5" t="s">
        <v>4</v>
      </c>
      <c r="H6" s="7"/>
      <c r="I6" s="4" t="s">
        <v>13</v>
      </c>
      <c r="J6" s="2" t="s">
        <v>14</v>
      </c>
      <c r="K6" s="2" t="s">
        <v>15</v>
      </c>
      <c r="L6" s="4" t="s">
        <v>16</v>
      </c>
      <c r="M6" s="4" t="s">
        <v>17</v>
      </c>
      <c r="N6" s="65"/>
      <c r="O6" s="8"/>
    </row>
    <row r="7" spans="1:15" ht="39" customHeight="1" x14ac:dyDescent="0.2">
      <c r="A7" s="85"/>
      <c r="B7" s="76" t="s">
        <v>24</v>
      </c>
      <c r="C7" s="81" t="s">
        <v>29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">
      <c r="A8" s="86"/>
      <c r="B8" s="76"/>
      <c r="C8" s="2" t="s">
        <v>18</v>
      </c>
      <c r="D8" s="2"/>
      <c r="E8" s="2"/>
      <c r="F8" s="2"/>
      <c r="G8" s="2"/>
      <c r="H8" s="9" t="s">
        <v>19</v>
      </c>
      <c r="I8" s="9" t="s">
        <v>19</v>
      </c>
      <c r="J8" s="4"/>
      <c r="K8" s="4"/>
      <c r="L8" s="4"/>
      <c r="M8" s="4"/>
      <c r="N8" s="9"/>
      <c r="O8" s="2"/>
    </row>
    <row r="9" spans="1:15" x14ac:dyDescent="0.2">
      <c r="A9" s="86"/>
      <c r="B9" s="76"/>
      <c r="C9" s="2" t="s">
        <v>20</v>
      </c>
      <c r="D9" s="2"/>
      <c r="E9" s="2"/>
      <c r="F9" s="2"/>
      <c r="G9" s="2"/>
      <c r="H9" s="9" t="s">
        <v>19</v>
      </c>
      <c r="I9" s="9" t="s">
        <v>19</v>
      </c>
      <c r="J9" s="4"/>
      <c r="K9" s="4"/>
      <c r="L9" s="4"/>
      <c r="M9" s="4"/>
      <c r="N9" s="9"/>
      <c r="O9" s="2"/>
    </row>
    <row r="10" spans="1:15" x14ac:dyDescent="0.2">
      <c r="A10" s="86"/>
      <c r="B10" s="76"/>
      <c r="C10" s="2" t="s">
        <v>21</v>
      </c>
      <c r="D10" s="2"/>
      <c r="E10" s="2"/>
      <c r="F10" s="2"/>
      <c r="G10" s="2"/>
      <c r="H10" s="9" t="s">
        <v>19</v>
      </c>
      <c r="I10" s="9" t="s">
        <v>19</v>
      </c>
      <c r="J10" s="4"/>
      <c r="K10" s="4"/>
      <c r="L10" s="4"/>
      <c r="M10" s="4"/>
      <c r="N10" s="9"/>
      <c r="O10" s="2"/>
    </row>
    <row r="11" spans="1:15" x14ac:dyDescent="0.2">
      <c r="A11" s="86"/>
      <c r="B11" s="76"/>
      <c r="C11" s="88" t="s">
        <v>30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5" x14ac:dyDescent="0.2">
      <c r="A12" s="86"/>
      <c r="B12" s="76"/>
      <c r="C12" s="60" t="s">
        <v>31</v>
      </c>
      <c r="D12" s="60"/>
      <c r="E12" s="60"/>
      <c r="F12" s="60"/>
      <c r="G12" s="60"/>
      <c r="H12" s="9" t="s">
        <v>19</v>
      </c>
      <c r="I12" s="9" t="s">
        <v>19</v>
      </c>
      <c r="J12" s="32">
        <f>192000+50000+45000+20840+514370.49+227612.36+45000.94+82210.52+11760+200000+370000+600000+172800+35000+142320</f>
        <v>2708914.31</v>
      </c>
      <c r="K12" s="32">
        <f>337775.4+745189+1654152+167752+28884+1810064.6+134520+1752202.09+440933.58+484131+53375+157042.74+93091</f>
        <v>7859112.4100000001</v>
      </c>
      <c r="L12" s="39">
        <v>7797563.0199999996</v>
      </c>
      <c r="M12" s="40">
        <v>276057</v>
      </c>
      <c r="N12" s="21"/>
      <c r="O12" s="23">
        <f>SUM(J12:M12)</f>
        <v>18641646.740000002</v>
      </c>
    </row>
    <row r="13" spans="1:15" x14ac:dyDescent="0.2">
      <c r="A13" s="86"/>
      <c r="B13" s="76"/>
      <c r="C13" s="60" t="s">
        <v>32</v>
      </c>
      <c r="D13" s="60"/>
      <c r="E13" s="60"/>
      <c r="F13" s="60"/>
      <c r="G13" s="60"/>
      <c r="H13" s="9" t="s">
        <v>19</v>
      </c>
      <c r="I13" s="9" t="s">
        <v>19</v>
      </c>
      <c r="J13" s="41">
        <v>177</v>
      </c>
      <c r="K13" s="41">
        <v>177</v>
      </c>
      <c r="L13" s="42">
        <v>203</v>
      </c>
      <c r="M13" s="42">
        <v>177</v>
      </c>
      <c r="N13" s="21"/>
      <c r="O13" s="24">
        <f>L13+M13</f>
        <v>380</v>
      </c>
    </row>
    <row r="14" spans="1:15" x14ac:dyDescent="0.2">
      <c r="A14" s="86"/>
      <c r="B14" s="76"/>
      <c r="C14" s="77" t="s">
        <v>33</v>
      </c>
      <c r="D14" s="77"/>
      <c r="E14" s="77"/>
      <c r="F14" s="77"/>
      <c r="G14" s="77"/>
      <c r="H14" s="9" t="s">
        <v>19</v>
      </c>
      <c r="I14" s="9" t="s">
        <v>19</v>
      </c>
      <c r="J14" s="43">
        <v>1</v>
      </c>
      <c r="K14" s="43">
        <v>1</v>
      </c>
      <c r="L14" s="43">
        <v>1</v>
      </c>
      <c r="M14" s="43">
        <v>1</v>
      </c>
      <c r="N14" s="9"/>
      <c r="O14" s="9" t="s">
        <v>19</v>
      </c>
    </row>
    <row r="15" spans="1:15" ht="11.25" customHeight="1" x14ac:dyDescent="0.2">
      <c r="A15" s="86"/>
      <c r="B15" s="78" t="s">
        <v>22</v>
      </c>
      <c r="C15" s="81" t="s">
        <v>34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 s="48" customFormat="1" ht="24" customHeight="1" x14ac:dyDescent="0.2">
      <c r="A16" s="86"/>
      <c r="B16" s="79"/>
      <c r="C16" s="22" t="s">
        <v>73</v>
      </c>
      <c r="D16" s="44" t="s">
        <v>94</v>
      </c>
      <c r="E16" s="45"/>
      <c r="F16" s="45"/>
      <c r="G16" s="45"/>
      <c r="H16" s="46"/>
      <c r="I16" s="47">
        <v>5220000</v>
      </c>
      <c r="J16" s="46"/>
      <c r="K16" s="46"/>
      <c r="L16" s="46"/>
      <c r="M16" s="46"/>
      <c r="N16" s="45"/>
      <c r="O16" s="45"/>
    </row>
    <row r="17" spans="1:15" s="48" customFormat="1" ht="24" customHeight="1" x14ac:dyDescent="0.2">
      <c r="A17" s="86"/>
      <c r="B17" s="79"/>
      <c r="C17" s="22" t="s">
        <v>95</v>
      </c>
      <c r="D17" s="44" t="s">
        <v>96</v>
      </c>
      <c r="E17" s="45"/>
      <c r="F17" s="45"/>
      <c r="G17" s="45"/>
      <c r="H17" s="46"/>
      <c r="I17" s="47">
        <v>200000</v>
      </c>
      <c r="J17" s="46"/>
      <c r="K17" s="46"/>
      <c r="L17" s="46"/>
      <c r="M17" s="46"/>
      <c r="N17" s="45"/>
      <c r="O17" s="45"/>
    </row>
    <row r="18" spans="1:15" s="48" customFormat="1" ht="24" customHeight="1" x14ac:dyDescent="0.2">
      <c r="A18" s="86"/>
      <c r="B18" s="79"/>
      <c r="C18" s="22" t="s">
        <v>97</v>
      </c>
      <c r="D18" s="44" t="s">
        <v>98</v>
      </c>
      <c r="E18" s="45"/>
      <c r="F18" s="45"/>
      <c r="G18" s="45"/>
      <c r="H18" s="46"/>
      <c r="I18" s="47">
        <v>450000</v>
      </c>
      <c r="J18" s="46"/>
      <c r="K18" s="46"/>
      <c r="L18" s="46"/>
      <c r="M18" s="46"/>
      <c r="N18" s="45"/>
      <c r="O18" s="45"/>
    </row>
    <row r="19" spans="1:15" s="48" customFormat="1" ht="24" customHeight="1" x14ac:dyDescent="0.2">
      <c r="A19" s="86"/>
      <c r="B19" s="79"/>
      <c r="C19" s="22" t="s">
        <v>101</v>
      </c>
      <c r="D19" s="44" t="s">
        <v>102</v>
      </c>
      <c r="E19" s="45"/>
      <c r="F19" s="45"/>
      <c r="G19" s="45"/>
      <c r="H19" s="46"/>
      <c r="I19" s="47">
        <v>90000</v>
      </c>
      <c r="J19" s="46"/>
      <c r="K19" s="46"/>
      <c r="L19" s="46"/>
      <c r="M19" s="46"/>
      <c r="N19" s="45"/>
      <c r="O19" s="45"/>
    </row>
    <row r="20" spans="1:15" s="48" customFormat="1" ht="24" customHeight="1" x14ac:dyDescent="0.2">
      <c r="A20" s="86"/>
      <c r="B20" s="79"/>
      <c r="C20" s="22" t="s">
        <v>83</v>
      </c>
      <c r="D20" s="44" t="s">
        <v>103</v>
      </c>
      <c r="E20" s="45"/>
      <c r="F20" s="45"/>
      <c r="G20" s="45"/>
      <c r="H20" s="46"/>
      <c r="I20" s="47">
        <v>600000</v>
      </c>
      <c r="J20" s="46"/>
      <c r="K20" s="46"/>
      <c r="L20" s="46"/>
      <c r="M20" s="46"/>
      <c r="N20" s="45"/>
      <c r="O20" s="45"/>
    </row>
    <row r="21" spans="1:15" s="48" customFormat="1" ht="24" customHeight="1" x14ac:dyDescent="0.2">
      <c r="A21" s="86"/>
      <c r="B21" s="79"/>
      <c r="C21" s="22" t="s">
        <v>104</v>
      </c>
      <c r="D21" s="44" t="s">
        <v>105</v>
      </c>
      <c r="E21" s="45"/>
      <c r="F21" s="45"/>
      <c r="G21" s="45"/>
      <c r="H21" s="46"/>
      <c r="I21" s="47">
        <v>100000</v>
      </c>
      <c r="J21" s="46"/>
      <c r="K21" s="46"/>
      <c r="L21" s="46"/>
      <c r="M21" s="46"/>
      <c r="N21" s="45"/>
      <c r="O21" s="45"/>
    </row>
    <row r="22" spans="1:15" s="48" customFormat="1" ht="24" customHeight="1" x14ac:dyDescent="0.2">
      <c r="A22" s="86"/>
      <c r="B22" s="79"/>
      <c r="C22" s="22" t="s">
        <v>106</v>
      </c>
      <c r="D22" s="44" t="s">
        <v>107</v>
      </c>
      <c r="E22" s="45"/>
      <c r="F22" s="45"/>
      <c r="G22" s="45"/>
      <c r="H22" s="46"/>
      <c r="I22" s="47">
        <v>24700</v>
      </c>
      <c r="J22" s="46"/>
      <c r="K22" s="46"/>
      <c r="L22" s="46"/>
      <c r="M22" s="46"/>
      <c r="N22" s="45"/>
      <c r="O22" s="45"/>
    </row>
    <row r="23" spans="1:15" s="48" customFormat="1" ht="24" customHeight="1" x14ac:dyDescent="0.2">
      <c r="A23" s="86"/>
      <c r="B23" s="79"/>
      <c r="C23" s="22" t="s">
        <v>108</v>
      </c>
      <c r="D23" s="44" t="s">
        <v>109</v>
      </c>
      <c r="E23" s="45"/>
      <c r="F23" s="45"/>
      <c r="G23" s="45"/>
      <c r="H23" s="46"/>
      <c r="I23" s="47">
        <v>150000</v>
      </c>
      <c r="J23" s="46"/>
      <c r="K23" s="46"/>
      <c r="L23" s="46"/>
      <c r="M23" s="46"/>
      <c r="N23" s="45"/>
      <c r="O23" s="45"/>
    </row>
    <row r="24" spans="1:15" s="59" customFormat="1" ht="24" customHeight="1" x14ac:dyDescent="0.2">
      <c r="A24" s="86"/>
      <c r="B24" s="79"/>
      <c r="C24" s="55" t="s">
        <v>84</v>
      </c>
      <c r="D24" s="56" t="s">
        <v>86</v>
      </c>
      <c r="E24" s="57"/>
      <c r="F24" s="57"/>
      <c r="G24" s="57"/>
      <c r="H24" s="58"/>
      <c r="I24" s="36">
        <v>60000</v>
      </c>
      <c r="J24" s="58"/>
      <c r="K24" s="58"/>
      <c r="L24" s="58"/>
      <c r="M24" s="58"/>
      <c r="N24" s="57"/>
      <c r="O24" s="57"/>
    </row>
    <row r="25" spans="1:15" s="59" customFormat="1" ht="24" customHeight="1" x14ac:dyDescent="0.2">
      <c r="A25" s="86"/>
      <c r="B25" s="79"/>
      <c r="C25" s="55" t="s">
        <v>80</v>
      </c>
      <c r="D25" s="56" t="s">
        <v>81</v>
      </c>
      <c r="E25" s="57"/>
      <c r="F25" s="57"/>
      <c r="G25" s="57"/>
      <c r="H25" s="58"/>
      <c r="I25" s="36">
        <v>4171308</v>
      </c>
      <c r="J25" s="58"/>
      <c r="K25" s="58"/>
      <c r="L25" s="58"/>
      <c r="M25" s="58"/>
      <c r="N25" s="57"/>
      <c r="O25" s="57"/>
    </row>
    <row r="26" spans="1:15" s="59" customFormat="1" ht="24" customHeight="1" x14ac:dyDescent="0.2">
      <c r="A26" s="86"/>
      <c r="B26" s="79"/>
      <c r="C26" s="55" t="s">
        <v>99</v>
      </c>
      <c r="D26" s="56" t="s">
        <v>100</v>
      </c>
      <c r="E26" s="57"/>
      <c r="F26" s="57"/>
      <c r="G26" s="57"/>
      <c r="H26" s="58"/>
      <c r="I26" s="36">
        <v>500000</v>
      </c>
      <c r="J26" s="58"/>
      <c r="K26" s="58"/>
      <c r="L26" s="58"/>
      <c r="M26" s="58"/>
      <c r="N26" s="57"/>
      <c r="O26" s="57"/>
    </row>
    <row r="27" spans="1:15" s="59" customFormat="1" ht="24" customHeight="1" x14ac:dyDescent="0.2">
      <c r="A27" s="86"/>
      <c r="B27" s="79"/>
      <c r="C27" s="55" t="s">
        <v>110</v>
      </c>
      <c r="D27" s="56" t="s">
        <v>111</v>
      </c>
      <c r="E27" s="57"/>
      <c r="F27" s="57"/>
      <c r="G27" s="57"/>
      <c r="H27" s="58"/>
      <c r="I27" s="36">
        <v>608539.19999999995</v>
      </c>
      <c r="J27" s="58"/>
      <c r="K27" s="58"/>
      <c r="L27" s="58"/>
      <c r="M27" s="58"/>
      <c r="N27" s="57"/>
      <c r="O27" s="57"/>
    </row>
    <row r="28" spans="1:15" s="59" customFormat="1" ht="24" customHeight="1" x14ac:dyDescent="0.2">
      <c r="A28" s="86"/>
      <c r="B28" s="79"/>
      <c r="C28" s="55" t="s">
        <v>82</v>
      </c>
      <c r="D28" s="56" t="s">
        <v>87</v>
      </c>
      <c r="E28" s="57"/>
      <c r="F28" s="57"/>
      <c r="G28" s="57"/>
      <c r="H28" s="58"/>
      <c r="I28" s="36">
        <v>250000</v>
      </c>
      <c r="J28" s="58"/>
      <c r="K28" s="58"/>
      <c r="L28" s="58"/>
      <c r="M28" s="58"/>
      <c r="N28" s="57"/>
      <c r="O28" s="57"/>
    </row>
    <row r="29" spans="1:15" s="59" customFormat="1" ht="24" customHeight="1" x14ac:dyDescent="0.2">
      <c r="A29" s="86"/>
      <c r="B29" s="79"/>
      <c r="C29" s="55" t="s">
        <v>78</v>
      </c>
      <c r="D29" s="56" t="s">
        <v>79</v>
      </c>
      <c r="E29" s="57"/>
      <c r="F29" s="57"/>
      <c r="G29" s="57"/>
      <c r="H29" s="58"/>
      <c r="I29" s="36">
        <v>850000</v>
      </c>
      <c r="J29" s="58"/>
      <c r="K29" s="58"/>
      <c r="L29" s="58"/>
      <c r="M29" s="58"/>
      <c r="N29" s="57"/>
      <c r="O29" s="57"/>
    </row>
    <row r="30" spans="1:15" s="59" customFormat="1" ht="24" customHeight="1" x14ac:dyDescent="0.2">
      <c r="A30" s="86"/>
      <c r="B30" s="79"/>
      <c r="C30" s="55" t="s">
        <v>74</v>
      </c>
      <c r="D30" s="56" t="s">
        <v>75</v>
      </c>
      <c r="E30" s="57"/>
      <c r="F30" s="57"/>
      <c r="G30" s="57"/>
      <c r="H30" s="58"/>
      <c r="I30" s="36">
        <v>133200</v>
      </c>
      <c r="J30" s="58"/>
      <c r="K30" s="58"/>
      <c r="L30" s="58"/>
      <c r="M30" s="58"/>
      <c r="N30" s="57"/>
      <c r="O30" s="57"/>
    </row>
    <row r="31" spans="1:15" s="54" customFormat="1" ht="24" customHeight="1" x14ac:dyDescent="0.2">
      <c r="A31" s="86"/>
      <c r="B31" s="79"/>
      <c r="C31" s="49" t="s">
        <v>76</v>
      </c>
      <c r="D31" s="50" t="s">
        <v>77</v>
      </c>
      <c r="E31" s="51"/>
      <c r="F31" s="51"/>
      <c r="G31" s="51"/>
      <c r="H31" s="52"/>
      <c r="I31" s="53">
        <v>50000</v>
      </c>
      <c r="J31" s="52"/>
      <c r="K31" s="52"/>
      <c r="L31" s="52"/>
      <c r="M31" s="52"/>
      <c r="N31" s="51"/>
      <c r="O31" s="51"/>
    </row>
    <row r="32" spans="1:15" s="48" customFormat="1" ht="24" customHeight="1" x14ac:dyDescent="0.2">
      <c r="A32" s="86"/>
      <c r="B32" s="79"/>
      <c r="C32" s="22" t="s">
        <v>92</v>
      </c>
      <c r="D32" s="44" t="s">
        <v>93</v>
      </c>
      <c r="E32" s="45"/>
      <c r="F32" s="45"/>
      <c r="G32" s="45"/>
      <c r="H32" s="46"/>
      <c r="I32" s="47">
        <v>200000</v>
      </c>
      <c r="J32" s="46"/>
      <c r="K32" s="46"/>
      <c r="L32" s="46"/>
      <c r="M32" s="46"/>
      <c r="N32" s="45"/>
      <c r="O32" s="45"/>
    </row>
    <row r="33" spans="1:15" s="48" customFormat="1" ht="24" customHeight="1" x14ac:dyDescent="0.2">
      <c r="A33" s="86"/>
      <c r="B33" s="79"/>
      <c r="C33" s="22" t="s">
        <v>38</v>
      </c>
      <c r="D33" s="44" t="s">
        <v>39</v>
      </c>
      <c r="E33" s="45"/>
      <c r="F33" s="45"/>
      <c r="G33" s="45"/>
      <c r="H33" s="46"/>
      <c r="I33" s="47">
        <v>500000</v>
      </c>
      <c r="J33" s="46"/>
      <c r="K33" s="46"/>
      <c r="L33" s="46"/>
      <c r="M33" s="46"/>
      <c r="N33" s="45"/>
      <c r="O33" s="45"/>
    </row>
    <row r="34" spans="1:15" ht="11.25" customHeight="1" x14ac:dyDescent="0.2">
      <c r="A34" s="86"/>
      <c r="B34" s="79"/>
      <c r="C34" s="82" t="s">
        <v>35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spans="1:15" x14ac:dyDescent="0.2">
      <c r="A35" s="86"/>
      <c r="B35" s="79"/>
      <c r="C35" s="60" t="s">
        <v>36</v>
      </c>
      <c r="D35" s="60"/>
      <c r="E35" s="60"/>
      <c r="F35" s="60"/>
      <c r="G35" s="60"/>
      <c r="H35" s="10"/>
      <c r="I35" s="10"/>
      <c r="J35" s="5"/>
      <c r="K35" s="10"/>
      <c r="L35" s="10"/>
      <c r="M35" s="10"/>
      <c r="N35" s="9"/>
      <c r="O35" s="20">
        <f>SUM(I16:I33)</f>
        <v>14157747.199999999</v>
      </c>
    </row>
    <row r="36" spans="1:15" x14ac:dyDescent="0.2">
      <c r="A36" s="86"/>
      <c r="B36" s="79"/>
      <c r="C36" s="60" t="s">
        <v>32</v>
      </c>
      <c r="D36" s="60"/>
      <c r="E36" s="60"/>
      <c r="F36" s="60"/>
      <c r="G36" s="60"/>
      <c r="H36" s="10"/>
      <c r="I36" s="10"/>
      <c r="J36" s="10"/>
      <c r="K36" s="10"/>
      <c r="L36" s="10"/>
      <c r="M36" s="10"/>
      <c r="N36" s="9"/>
      <c r="O36" s="10"/>
    </row>
    <row r="37" spans="1:15" x14ac:dyDescent="0.2">
      <c r="A37" s="87"/>
      <c r="B37" s="80"/>
      <c r="C37" s="77" t="s">
        <v>37</v>
      </c>
      <c r="D37" s="77"/>
      <c r="E37" s="77"/>
      <c r="F37" s="77"/>
      <c r="G37" s="77"/>
      <c r="H37" s="10"/>
      <c r="I37" s="10"/>
      <c r="J37" s="10"/>
      <c r="K37" s="10"/>
      <c r="L37" s="10"/>
      <c r="M37" s="10"/>
      <c r="N37" s="9"/>
      <c r="O37" s="9" t="s">
        <v>19</v>
      </c>
    </row>
    <row r="38" spans="1:15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8"/>
    </row>
    <row r="39" spans="1:15" x14ac:dyDescent="0.2">
      <c r="A39" s="69" t="s">
        <v>23</v>
      </c>
      <c r="B39" s="69"/>
      <c r="C39" s="69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2"/>
    </row>
    <row r="40" spans="1:15" x14ac:dyDescent="0.2">
      <c r="A40" s="69"/>
      <c r="B40" s="69"/>
      <c r="C40" s="69"/>
      <c r="D40" s="73"/>
      <c r="E40" s="74"/>
      <c r="F40" s="74"/>
      <c r="G40" s="74"/>
      <c r="H40" s="74"/>
      <c r="I40" s="74"/>
      <c r="J40" s="74"/>
      <c r="K40" s="74"/>
      <c r="L40" s="74"/>
      <c r="M40" s="75"/>
      <c r="N40" s="11"/>
      <c r="O40" s="5" t="s">
        <v>9</v>
      </c>
    </row>
  </sheetData>
  <mergeCells count="23">
    <mergeCell ref="A38:O38"/>
    <mergeCell ref="A39:C40"/>
    <mergeCell ref="D39:O39"/>
    <mergeCell ref="D40:M40"/>
    <mergeCell ref="B7:B14"/>
    <mergeCell ref="C14:G14"/>
    <mergeCell ref="B15:B37"/>
    <mergeCell ref="C15:O15"/>
    <mergeCell ref="C34:O34"/>
    <mergeCell ref="C35:G35"/>
    <mergeCell ref="C36:G36"/>
    <mergeCell ref="C37:G37"/>
    <mergeCell ref="A7:A37"/>
    <mergeCell ref="C7:O7"/>
    <mergeCell ref="C11:O11"/>
    <mergeCell ref="C12:G12"/>
    <mergeCell ref="C13:G13"/>
    <mergeCell ref="A1:O1"/>
    <mergeCell ref="A2:O2"/>
    <mergeCell ref="A3:B6"/>
    <mergeCell ref="I3:K5"/>
    <mergeCell ref="L3:M5"/>
    <mergeCell ref="N3:N6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topLeftCell="A19" zoomScale="71" zoomScaleNormal="71" workbookViewId="0">
      <selection activeCell="M21" sqref="M21"/>
    </sheetView>
  </sheetViews>
  <sheetFormatPr defaultColWidth="9.140625" defaultRowHeight="11.25" x14ac:dyDescent="0.2"/>
  <cols>
    <col min="1" max="1" width="4.42578125" style="1" customWidth="1"/>
    <col min="2" max="2" width="6.5703125" style="1" customWidth="1"/>
    <col min="3" max="3" width="49.140625" style="1" customWidth="1"/>
    <col min="4" max="4" width="37.5703125" style="1" customWidth="1"/>
    <col min="5" max="7" width="14.5703125" style="1" customWidth="1"/>
    <col min="8" max="15" width="19" style="1" customWidth="1"/>
    <col min="16" max="16384" width="9.140625" style="1"/>
  </cols>
  <sheetData>
    <row r="1" spans="1:15" x14ac:dyDescent="0.2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17" customFormat="1" ht="33.75" customHeight="1" x14ac:dyDescent="0.25">
      <c r="A3" s="64"/>
      <c r="B3" s="64"/>
      <c r="C3" s="6" t="s">
        <v>46</v>
      </c>
      <c r="D3" s="3" t="s">
        <v>48</v>
      </c>
      <c r="E3" s="6" t="s">
        <v>51</v>
      </c>
      <c r="F3" s="6" t="s">
        <v>53</v>
      </c>
      <c r="G3" s="5" t="s">
        <v>54</v>
      </c>
      <c r="H3" s="6" t="s">
        <v>56</v>
      </c>
      <c r="I3" s="64" t="s">
        <v>58</v>
      </c>
      <c r="J3" s="64"/>
      <c r="K3" s="64"/>
      <c r="L3" s="65" t="s">
        <v>59</v>
      </c>
      <c r="M3" s="65"/>
      <c r="N3" s="65"/>
      <c r="O3" s="6" t="s">
        <v>61</v>
      </c>
    </row>
    <row r="4" spans="1:15" s="17" customFormat="1" ht="33.75" customHeight="1" x14ac:dyDescent="0.25">
      <c r="A4" s="64"/>
      <c r="B4" s="64"/>
      <c r="C4" s="6" t="s">
        <v>47</v>
      </c>
      <c r="D4" s="5" t="s">
        <v>49</v>
      </c>
      <c r="E4" s="6" t="s">
        <v>52</v>
      </c>
      <c r="F4" s="6" t="s">
        <v>50</v>
      </c>
      <c r="G4" s="5" t="s">
        <v>55</v>
      </c>
      <c r="H4" s="6" t="s">
        <v>57</v>
      </c>
      <c r="I4" s="15"/>
      <c r="J4" s="14"/>
      <c r="K4" s="14"/>
      <c r="L4" s="15" t="s">
        <v>60</v>
      </c>
      <c r="M4" s="15"/>
      <c r="N4" s="65"/>
      <c r="O4" s="6"/>
    </row>
    <row r="5" spans="1:15" ht="39" customHeight="1" x14ac:dyDescent="0.2">
      <c r="A5" s="91"/>
      <c r="B5" s="76"/>
      <c r="C5" s="81"/>
      <c r="D5" s="81" t="s">
        <v>50</v>
      </c>
      <c r="E5" s="81"/>
      <c r="F5" s="81"/>
      <c r="G5" s="81" t="s">
        <v>50</v>
      </c>
      <c r="H5" s="81"/>
      <c r="I5" s="81" t="s">
        <v>62</v>
      </c>
      <c r="J5" s="81" t="s">
        <v>63</v>
      </c>
      <c r="K5" s="81" t="s">
        <v>64</v>
      </c>
      <c r="L5" s="81" t="s">
        <v>65</v>
      </c>
      <c r="M5" s="81" t="s">
        <v>66</v>
      </c>
      <c r="N5" s="81"/>
      <c r="O5" s="81" t="s">
        <v>55</v>
      </c>
    </row>
    <row r="6" spans="1:15" ht="45" x14ac:dyDescent="0.2">
      <c r="A6" s="91"/>
      <c r="B6" s="76" t="s">
        <v>42</v>
      </c>
      <c r="C6" s="14" t="s">
        <v>67</v>
      </c>
      <c r="D6" s="14"/>
      <c r="E6" s="14"/>
      <c r="F6" s="14"/>
      <c r="G6" s="14"/>
      <c r="H6" s="16"/>
      <c r="I6" s="16"/>
      <c r="J6" s="15"/>
      <c r="K6" s="15"/>
      <c r="L6" s="15"/>
      <c r="M6" s="15"/>
      <c r="N6" s="16"/>
      <c r="O6" s="14"/>
    </row>
    <row r="7" spans="1:15" x14ac:dyDescent="0.2">
      <c r="A7" s="91"/>
      <c r="B7" s="76"/>
      <c r="C7" s="14" t="s">
        <v>18</v>
      </c>
      <c r="D7" s="14"/>
      <c r="E7" s="14"/>
      <c r="F7" s="14"/>
      <c r="G7" s="14"/>
      <c r="H7" s="16" t="s">
        <v>44</v>
      </c>
      <c r="I7" s="16" t="s">
        <v>44</v>
      </c>
      <c r="J7" s="15"/>
      <c r="K7" s="15"/>
      <c r="L7" s="15"/>
      <c r="M7" s="15"/>
      <c r="N7" s="16"/>
      <c r="O7" s="14"/>
    </row>
    <row r="8" spans="1:15" x14ac:dyDescent="0.2">
      <c r="A8" s="91"/>
      <c r="B8" s="76"/>
      <c r="C8" s="14" t="s">
        <v>20</v>
      </c>
      <c r="D8" s="14"/>
      <c r="E8" s="14"/>
      <c r="F8" s="14"/>
      <c r="G8" s="14"/>
      <c r="H8" s="16" t="s">
        <v>44</v>
      </c>
      <c r="I8" s="16" t="s">
        <v>44</v>
      </c>
      <c r="J8" s="15"/>
      <c r="K8" s="15"/>
      <c r="L8" s="15"/>
      <c r="M8" s="15"/>
      <c r="N8" s="16"/>
      <c r="O8" s="14"/>
    </row>
    <row r="9" spans="1:15" x14ac:dyDescent="0.2">
      <c r="A9" s="91"/>
      <c r="B9" s="76"/>
      <c r="C9" s="88" t="s">
        <v>68</v>
      </c>
      <c r="D9" s="88"/>
      <c r="E9" s="88"/>
      <c r="F9" s="88"/>
      <c r="G9" s="88"/>
      <c r="H9" s="88" t="s">
        <v>44</v>
      </c>
      <c r="I9" s="88" t="s">
        <v>44</v>
      </c>
      <c r="J9" s="88"/>
      <c r="K9" s="88"/>
      <c r="L9" s="88"/>
      <c r="M9" s="88"/>
      <c r="N9" s="88"/>
      <c r="O9" s="88"/>
    </row>
    <row r="10" spans="1:15" x14ac:dyDescent="0.2">
      <c r="A10" s="91"/>
      <c r="B10" s="76"/>
      <c r="C10" s="60" t="s">
        <v>69</v>
      </c>
      <c r="D10" s="60"/>
      <c r="E10" s="60"/>
      <c r="F10" s="60"/>
      <c r="G10" s="60"/>
      <c r="H10" s="16"/>
      <c r="I10" s="16"/>
      <c r="J10" s="38">
        <v>3091673.52</v>
      </c>
      <c r="K10" s="38">
        <v>7402887.4399999995</v>
      </c>
      <c r="L10" s="13">
        <v>7797563.0199999996</v>
      </c>
      <c r="M10" s="12">
        <v>276057</v>
      </c>
      <c r="N10" s="16"/>
      <c r="O10" s="19">
        <f>J10+K10+L10+M10</f>
        <v>18568180.979999997</v>
      </c>
    </row>
    <row r="11" spans="1:15" x14ac:dyDescent="0.2">
      <c r="A11" s="91"/>
      <c r="B11" s="76"/>
      <c r="C11" s="60" t="s">
        <v>70</v>
      </c>
      <c r="D11" s="60"/>
      <c r="E11" s="60"/>
      <c r="F11" s="60"/>
      <c r="G11" s="60"/>
      <c r="H11" s="16" t="s">
        <v>44</v>
      </c>
      <c r="I11" s="16" t="s">
        <v>44</v>
      </c>
      <c r="J11" s="5">
        <v>177</v>
      </c>
      <c r="K11" s="5">
        <v>177</v>
      </c>
      <c r="L11" s="5">
        <v>203</v>
      </c>
      <c r="M11" s="5">
        <v>177</v>
      </c>
      <c r="N11" s="16"/>
      <c r="O11" s="27">
        <f>L11+M11</f>
        <v>380</v>
      </c>
    </row>
    <row r="12" spans="1:15" x14ac:dyDescent="0.2">
      <c r="A12" s="91"/>
      <c r="B12" s="76"/>
      <c r="C12" s="77" t="s">
        <v>71</v>
      </c>
      <c r="D12" s="77"/>
      <c r="E12" s="77"/>
      <c r="F12" s="77"/>
      <c r="G12" s="77"/>
      <c r="H12" s="16" t="s">
        <v>44</v>
      </c>
      <c r="I12" s="16" t="s">
        <v>44</v>
      </c>
      <c r="J12" s="18">
        <v>1</v>
      </c>
      <c r="K12" s="18">
        <v>1</v>
      </c>
      <c r="L12" s="18">
        <v>1</v>
      </c>
      <c r="M12" s="18">
        <v>1</v>
      </c>
      <c r="N12" s="16"/>
      <c r="O12" s="16"/>
    </row>
    <row r="13" spans="1:15" ht="20.45" customHeight="1" x14ac:dyDescent="0.2">
      <c r="A13" s="91"/>
      <c r="B13" s="92"/>
      <c r="C13" s="94" t="s">
        <v>85</v>
      </c>
      <c r="D13" s="94"/>
      <c r="E13" s="94"/>
      <c r="F13" s="94"/>
      <c r="G13" s="94"/>
      <c r="H13" s="94" t="s">
        <v>44</v>
      </c>
      <c r="I13" s="94" t="s">
        <v>44</v>
      </c>
      <c r="J13" s="94">
        <v>3.5000000000000001E-3</v>
      </c>
      <c r="K13" s="94">
        <v>3.5000000000000001E-3</v>
      </c>
      <c r="L13" s="94">
        <v>2.3999999999999998E-3</v>
      </c>
      <c r="M13" s="94">
        <v>3.3999999999999998E-3</v>
      </c>
      <c r="N13" s="94"/>
      <c r="O13" s="94" t="s">
        <v>44</v>
      </c>
    </row>
    <row r="14" spans="1:15" s="35" customFormat="1" ht="27.75" customHeight="1" x14ac:dyDescent="0.2">
      <c r="A14" s="91"/>
      <c r="B14" s="92" t="s">
        <v>43</v>
      </c>
      <c r="C14" s="37" t="s">
        <v>40</v>
      </c>
      <c r="D14" s="22"/>
      <c r="E14" s="33"/>
      <c r="F14" s="33"/>
      <c r="G14" s="33"/>
      <c r="H14" s="34"/>
      <c r="I14" s="36">
        <v>5220000</v>
      </c>
      <c r="J14" s="34"/>
      <c r="K14" s="34"/>
      <c r="L14" s="34"/>
      <c r="M14" s="34"/>
      <c r="N14" s="33"/>
      <c r="O14" s="33"/>
    </row>
    <row r="15" spans="1:15" s="35" customFormat="1" ht="36" customHeight="1" x14ac:dyDescent="0.2">
      <c r="A15" s="91"/>
      <c r="B15" s="92"/>
      <c r="C15" s="29" t="s">
        <v>112</v>
      </c>
      <c r="D15" s="22"/>
      <c r="E15" s="25"/>
      <c r="F15" s="25"/>
      <c r="G15" s="25"/>
      <c r="H15" s="26"/>
      <c r="I15" s="36">
        <v>200000</v>
      </c>
      <c r="J15" s="34"/>
      <c r="K15" s="34"/>
      <c r="L15" s="34"/>
      <c r="M15" s="34"/>
      <c r="N15" s="33"/>
      <c r="O15" s="33"/>
    </row>
    <row r="16" spans="1:15" s="35" customFormat="1" ht="29.25" customHeight="1" x14ac:dyDescent="0.2">
      <c r="A16" s="91"/>
      <c r="B16" s="92"/>
      <c r="C16" s="29" t="s">
        <v>113</v>
      </c>
      <c r="D16" s="22"/>
      <c r="E16" s="25"/>
      <c r="F16" s="25"/>
      <c r="G16" s="25"/>
      <c r="H16" s="26"/>
      <c r="I16" s="36">
        <v>450000</v>
      </c>
      <c r="J16" s="26"/>
      <c r="K16" s="26"/>
      <c r="L16" s="26"/>
      <c r="M16" s="26"/>
      <c r="N16" s="33"/>
      <c r="O16" s="33"/>
    </row>
    <row r="17" spans="1:15" s="35" customFormat="1" ht="29.25" customHeight="1" x14ac:dyDescent="0.2">
      <c r="A17" s="91"/>
      <c r="B17" s="92"/>
      <c r="C17" s="29" t="s">
        <v>119</v>
      </c>
      <c r="D17" s="22"/>
      <c r="E17" s="25"/>
      <c r="F17" s="25"/>
      <c r="G17" s="25"/>
      <c r="H17" s="26"/>
      <c r="I17" s="36">
        <v>90000</v>
      </c>
      <c r="J17" s="26"/>
      <c r="K17" s="26"/>
      <c r="L17" s="26"/>
      <c r="M17" s="26"/>
      <c r="N17" s="33"/>
      <c r="O17" s="33"/>
    </row>
    <row r="18" spans="1:15" s="35" customFormat="1" ht="29.25" customHeight="1" x14ac:dyDescent="0.2">
      <c r="A18" s="91"/>
      <c r="B18" s="92"/>
      <c r="C18" s="29" t="s">
        <v>120</v>
      </c>
      <c r="D18" s="22"/>
      <c r="E18" s="25"/>
      <c r="F18" s="25"/>
      <c r="G18" s="25"/>
      <c r="H18" s="26"/>
      <c r="I18" s="36">
        <v>600000</v>
      </c>
      <c r="J18" s="26"/>
      <c r="K18" s="26"/>
      <c r="L18" s="26"/>
      <c r="M18" s="26"/>
      <c r="N18" s="33"/>
      <c r="O18" s="33"/>
    </row>
    <row r="19" spans="1:15" s="35" customFormat="1" ht="29.25" customHeight="1" x14ac:dyDescent="0.2">
      <c r="A19" s="91"/>
      <c r="B19" s="92"/>
      <c r="C19" s="29" t="s">
        <v>116</v>
      </c>
      <c r="D19" s="22"/>
      <c r="E19" s="25"/>
      <c r="F19" s="25"/>
      <c r="G19" s="25"/>
      <c r="H19" s="26"/>
      <c r="I19" s="36">
        <v>100000</v>
      </c>
      <c r="J19" s="26"/>
      <c r="K19" s="26"/>
      <c r="L19" s="26"/>
      <c r="M19" s="26"/>
      <c r="N19" s="33"/>
      <c r="O19" s="33"/>
    </row>
    <row r="20" spans="1:15" s="35" customFormat="1" ht="29.25" customHeight="1" x14ac:dyDescent="0.2">
      <c r="A20" s="91"/>
      <c r="B20" s="93"/>
      <c r="C20" s="30" t="s">
        <v>124</v>
      </c>
      <c r="D20" s="22"/>
      <c r="E20" s="28"/>
      <c r="F20" s="25"/>
      <c r="G20" s="25"/>
      <c r="H20" s="26"/>
      <c r="I20" s="36">
        <v>24700</v>
      </c>
      <c r="J20" s="26"/>
      <c r="K20" s="26"/>
      <c r="L20" s="26"/>
      <c r="M20" s="26"/>
      <c r="N20" s="33"/>
      <c r="O20" s="33"/>
    </row>
    <row r="21" spans="1:15" s="35" customFormat="1" ht="29.25" customHeight="1" x14ac:dyDescent="0.2">
      <c r="A21" s="91"/>
      <c r="B21" s="92"/>
      <c r="C21" s="31" t="s">
        <v>122</v>
      </c>
      <c r="D21" s="22"/>
      <c r="E21" s="25"/>
      <c r="F21" s="25"/>
      <c r="G21" s="25"/>
      <c r="H21" s="26"/>
      <c r="I21" s="36">
        <v>150000</v>
      </c>
      <c r="J21" s="26"/>
      <c r="K21" s="26"/>
      <c r="L21" s="26"/>
      <c r="M21" s="26"/>
      <c r="N21" s="33"/>
      <c r="O21" s="33"/>
    </row>
    <row r="22" spans="1:15" s="35" customFormat="1" ht="29.25" customHeight="1" x14ac:dyDescent="0.2">
      <c r="A22" s="91"/>
      <c r="B22" s="92"/>
      <c r="C22" s="29" t="s">
        <v>88</v>
      </c>
      <c r="D22" s="22"/>
      <c r="E22" s="25"/>
      <c r="F22" s="25"/>
      <c r="G22" s="25"/>
      <c r="H22" s="26"/>
      <c r="I22" s="36">
        <v>60000</v>
      </c>
      <c r="J22" s="26"/>
      <c r="K22" s="26"/>
      <c r="L22" s="26"/>
      <c r="M22" s="26"/>
      <c r="N22" s="33"/>
      <c r="O22" s="33"/>
    </row>
    <row r="23" spans="1:15" s="35" customFormat="1" ht="29.25" customHeight="1" x14ac:dyDescent="0.2">
      <c r="A23" s="91"/>
      <c r="B23" s="92"/>
      <c r="C23" s="29" t="s">
        <v>121</v>
      </c>
      <c r="D23" s="22"/>
      <c r="E23" s="25"/>
      <c r="F23" s="25"/>
      <c r="G23" s="25"/>
      <c r="H23" s="26"/>
      <c r="I23" s="36">
        <v>4171308</v>
      </c>
      <c r="J23" s="26"/>
      <c r="K23" s="26"/>
      <c r="L23" s="26"/>
      <c r="M23" s="26"/>
      <c r="N23" s="33"/>
      <c r="O23" s="33"/>
    </row>
    <row r="24" spans="1:15" s="35" customFormat="1" ht="29.25" customHeight="1" x14ac:dyDescent="0.2">
      <c r="A24" s="91"/>
      <c r="B24" s="92"/>
      <c r="C24" s="29" t="s">
        <v>123</v>
      </c>
      <c r="D24" s="22"/>
      <c r="E24" s="25"/>
      <c r="F24" s="25"/>
      <c r="G24" s="25"/>
      <c r="H24" s="26"/>
      <c r="I24" s="36">
        <v>500000</v>
      </c>
      <c r="J24" s="26"/>
      <c r="K24" s="26"/>
      <c r="L24" s="26"/>
      <c r="M24" s="26"/>
      <c r="N24" s="33"/>
      <c r="O24" s="33"/>
    </row>
    <row r="25" spans="1:15" s="35" customFormat="1" ht="29.25" customHeight="1" x14ac:dyDescent="0.2">
      <c r="A25" s="91"/>
      <c r="B25" s="92"/>
      <c r="C25" s="29" t="s">
        <v>117</v>
      </c>
      <c r="D25" s="22"/>
      <c r="E25" s="25"/>
      <c r="F25" s="25"/>
      <c r="G25" s="25"/>
      <c r="H25" s="26"/>
      <c r="I25" s="36">
        <v>608539.19999999995</v>
      </c>
      <c r="J25" s="26"/>
      <c r="K25" s="26"/>
      <c r="L25" s="26"/>
      <c r="M25" s="26"/>
      <c r="N25" s="33"/>
      <c r="O25" s="33"/>
    </row>
    <row r="26" spans="1:15" s="35" customFormat="1" ht="45" customHeight="1" x14ac:dyDescent="0.2">
      <c r="A26" s="91"/>
      <c r="B26" s="92"/>
      <c r="C26" s="29" t="s">
        <v>118</v>
      </c>
      <c r="D26" s="22"/>
      <c r="E26" s="25"/>
      <c r="F26" s="25"/>
      <c r="G26" s="25"/>
      <c r="H26" s="26"/>
      <c r="I26" s="36">
        <v>250000</v>
      </c>
      <c r="J26" s="26"/>
      <c r="K26" s="26"/>
      <c r="L26" s="26"/>
      <c r="M26" s="26"/>
      <c r="N26" s="33"/>
      <c r="O26" s="33"/>
    </row>
    <row r="27" spans="1:15" s="35" customFormat="1" ht="29.25" customHeight="1" x14ac:dyDescent="0.2">
      <c r="A27" s="91"/>
      <c r="B27" s="92"/>
      <c r="C27" s="29" t="s">
        <v>115</v>
      </c>
      <c r="D27" s="22"/>
      <c r="E27" s="25"/>
      <c r="F27" s="25"/>
      <c r="G27" s="25"/>
      <c r="H27" s="26"/>
      <c r="I27" s="36">
        <v>850000</v>
      </c>
      <c r="J27" s="26"/>
      <c r="K27" s="26"/>
      <c r="L27" s="26"/>
      <c r="M27" s="26"/>
      <c r="N27" s="33"/>
      <c r="O27" s="33"/>
    </row>
    <row r="28" spans="1:15" s="35" customFormat="1" ht="29.25" customHeight="1" x14ac:dyDescent="0.2">
      <c r="A28" s="91"/>
      <c r="B28" s="92"/>
      <c r="C28" s="29" t="s">
        <v>89</v>
      </c>
      <c r="D28" s="22"/>
      <c r="E28" s="25"/>
      <c r="F28" s="25"/>
      <c r="G28" s="25"/>
      <c r="H28" s="26"/>
      <c r="I28" s="36">
        <v>133200</v>
      </c>
      <c r="J28" s="26"/>
      <c r="K28" s="26"/>
      <c r="L28" s="26"/>
      <c r="M28" s="26"/>
      <c r="N28" s="33"/>
      <c r="O28" s="33"/>
    </row>
    <row r="29" spans="1:15" s="35" customFormat="1" ht="29.25" customHeight="1" x14ac:dyDescent="0.2">
      <c r="A29" s="91"/>
      <c r="B29" s="92"/>
      <c r="C29" s="29" t="s">
        <v>90</v>
      </c>
      <c r="D29" s="22"/>
      <c r="E29" s="25"/>
      <c r="F29" s="25"/>
      <c r="G29" s="25"/>
      <c r="H29" s="26"/>
      <c r="I29" s="36">
        <v>50000</v>
      </c>
      <c r="J29" s="26"/>
      <c r="K29" s="26"/>
      <c r="L29" s="26"/>
      <c r="M29" s="26"/>
      <c r="N29" s="33"/>
      <c r="O29" s="33"/>
    </row>
    <row r="30" spans="1:15" s="35" customFormat="1" ht="29.25" customHeight="1" x14ac:dyDescent="0.2">
      <c r="A30" s="91"/>
      <c r="B30" s="92"/>
      <c r="C30" s="29" t="s">
        <v>114</v>
      </c>
      <c r="D30" s="22"/>
      <c r="E30" s="25"/>
      <c r="F30" s="25"/>
      <c r="G30" s="25"/>
      <c r="H30" s="26"/>
      <c r="I30" s="36">
        <v>200000</v>
      </c>
      <c r="J30" s="26"/>
      <c r="K30" s="26"/>
      <c r="L30" s="26"/>
      <c r="M30" s="26"/>
      <c r="N30" s="33"/>
      <c r="O30" s="33"/>
    </row>
    <row r="31" spans="1:15" s="35" customFormat="1" ht="29.25" customHeight="1" x14ac:dyDescent="0.2">
      <c r="A31" s="91"/>
      <c r="B31" s="92"/>
      <c r="C31" s="29" t="s">
        <v>91</v>
      </c>
      <c r="D31" s="22"/>
      <c r="E31" s="25"/>
      <c r="F31" s="25"/>
      <c r="G31" s="25"/>
      <c r="H31" s="26"/>
      <c r="I31" s="36">
        <v>500000</v>
      </c>
      <c r="J31" s="26"/>
      <c r="K31" s="26"/>
      <c r="L31" s="26"/>
      <c r="M31" s="26"/>
      <c r="N31" s="33"/>
      <c r="O31" s="33"/>
    </row>
    <row r="32" spans="1:15" x14ac:dyDescent="0.2">
      <c r="A32" s="91"/>
      <c r="B32" s="92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</row>
    <row r="33" spans="1:15" x14ac:dyDescent="0.2">
      <c r="A33" s="91"/>
      <c r="B33" s="92"/>
      <c r="C33" s="60"/>
      <c r="D33" s="60"/>
      <c r="E33" s="60"/>
      <c r="F33" s="60"/>
      <c r="G33" s="60"/>
      <c r="H33" s="10"/>
      <c r="I33" s="10"/>
      <c r="J33" s="5"/>
      <c r="K33" s="10"/>
      <c r="L33" s="10"/>
      <c r="M33" s="10"/>
      <c r="N33" s="16"/>
      <c r="O33" s="20">
        <f>SUM(I14:I31)</f>
        <v>14157747.199999999</v>
      </c>
    </row>
    <row r="34" spans="1:15" x14ac:dyDescent="0.2">
      <c r="A34" s="91"/>
      <c r="B34" s="92"/>
      <c r="C34" s="60"/>
      <c r="D34" s="60"/>
      <c r="E34" s="60"/>
      <c r="F34" s="60"/>
      <c r="G34" s="60"/>
      <c r="H34" s="10"/>
      <c r="I34" s="10"/>
      <c r="J34" s="10"/>
      <c r="K34" s="10"/>
      <c r="L34" s="10"/>
      <c r="M34" s="10"/>
      <c r="N34" s="16"/>
      <c r="O34" s="10"/>
    </row>
    <row r="35" spans="1:15" x14ac:dyDescent="0.2">
      <c r="A35" s="91"/>
      <c r="B35" s="92"/>
      <c r="C35" s="77"/>
      <c r="D35" s="77"/>
      <c r="E35" s="77"/>
      <c r="F35" s="77"/>
      <c r="G35" s="77"/>
      <c r="H35" s="10"/>
      <c r="I35" s="10"/>
      <c r="J35" s="10"/>
      <c r="K35" s="10"/>
      <c r="L35" s="10"/>
      <c r="M35" s="10"/>
      <c r="N35" s="16"/>
      <c r="O35" s="16"/>
    </row>
    <row r="36" spans="1:15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x14ac:dyDescent="0.2">
      <c r="A37" s="69"/>
      <c r="B37" s="69"/>
      <c r="C37" s="6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</row>
    <row r="38" spans="1:15" x14ac:dyDescent="0.2">
      <c r="A38" s="69"/>
      <c r="B38" s="69"/>
      <c r="C38" s="69"/>
      <c r="D38" s="90" t="s">
        <v>72</v>
      </c>
      <c r="E38" s="90"/>
      <c r="F38" s="90"/>
      <c r="G38" s="90"/>
      <c r="H38" s="90"/>
      <c r="I38" s="90"/>
      <c r="J38" s="90"/>
      <c r="K38" s="90"/>
      <c r="L38" s="90"/>
      <c r="M38" s="90"/>
      <c r="N38" s="11"/>
      <c r="O38" s="5"/>
    </row>
  </sheetData>
  <mergeCells count="23">
    <mergeCell ref="A1:O1"/>
    <mergeCell ref="A2:O2"/>
    <mergeCell ref="A3:B4"/>
    <mergeCell ref="A37:C38"/>
    <mergeCell ref="D37:O37"/>
    <mergeCell ref="D38:M38"/>
    <mergeCell ref="I3:K3"/>
    <mergeCell ref="L3:M3"/>
    <mergeCell ref="N3:N4"/>
    <mergeCell ref="A5:A35"/>
    <mergeCell ref="B5:B12"/>
    <mergeCell ref="C5:O5"/>
    <mergeCell ref="C9:O9"/>
    <mergeCell ref="C10:G10"/>
    <mergeCell ref="B13:B35"/>
    <mergeCell ref="C13:O13"/>
    <mergeCell ref="C35:G35"/>
    <mergeCell ref="A36:O36"/>
    <mergeCell ref="C11:G11"/>
    <mergeCell ref="C12:G12"/>
    <mergeCell ref="C32:O32"/>
    <mergeCell ref="C33:G33"/>
    <mergeCell ref="C34:G34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FERRING 2021 (RUS)</vt:lpstr>
      <vt:lpstr>FERRING 2022 (Eng)</vt:lpstr>
    </vt:vector>
  </TitlesOfParts>
  <Company>Ferring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Kozhenkova, Tatiana</dc:creator>
  <cp:lastModifiedBy>Makarova, Margarita</cp:lastModifiedBy>
  <cp:lastPrinted>2016-06-22T05:21:13Z</cp:lastPrinted>
  <dcterms:created xsi:type="dcterms:W3CDTF">2016-05-25T18:50:03Z</dcterms:created>
  <dcterms:modified xsi:type="dcterms:W3CDTF">2022-06-28T08:56:53Z</dcterms:modified>
</cp:coreProperties>
</file>